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17\1 výzva\"/>
    </mc:Choice>
  </mc:AlternateContent>
  <xr:revisionPtr revIDLastSave="0" documentId="13_ncr:1_{6A55D279-13D4-4170-8944-FB2894B9300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O7" i="1"/>
  <c r="P11" i="1" s="1"/>
  <c r="S7" i="1" l="1"/>
  <c r="R7" i="1" l="1"/>
  <c r="Q11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<sst xmlns="http://schemas.openxmlformats.org/spreadsheetml/2006/main" count="47" uniqueCount="43">
  <si>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</si>
  <si>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</si>
  <si>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</si>
  <si>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</si>
  <si>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</si>
  <si>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</si>
  <si>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</si>
  <si>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</si>
  <si>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</si>
  <si>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</si>
  <si>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</si>
  <si>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</si>
  <si>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</si>
  <si>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</si>
  <si>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</si>
  <si>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</si>
  <si>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</si>
  <si>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</si>
  <si>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</si>
  <si>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</si>
  <si>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</si>
  <si>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</si>
  <si>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</si>
  <si>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</si>
  <si>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</si>
  <si>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</si>
  <si>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</si>
  <si>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</si>
  <si>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</si>
  <si>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</si>
  <si>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</si>
  <si>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</si>
  <si>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</si>
  <si>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>Ing. Jiří Basl, Ph.D.,
Tel.: 37763 4249,
603 216 039</t>
  </si>
  <si>
    <t>Univerzitní 26,
301 00 Plzeň,
Fakulta elektrotechnická - Katedra elektroniky a informačních technologií,
místnost EK 502</t>
  </si>
  <si>
    <t xml:space="preserve">Příloha č. 2 Kupní smlouvy - technická specifikace
Výpočetní technika (III.) 017 - 2023 </t>
  </si>
  <si>
    <t>All in one PC 24''</t>
  </si>
  <si>
    <t>Výkonný notebook min. 13,6" včetně příslušenství</t>
  </si>
  <si>
    <t>Ing. Petr Pfauser,
Tel.: 37763 6717</t>
  </si>
  <si>
    <t>Univerzitní 28, 
301 00 Plzeň,
Fakulta designu a umění Ladislava Sutnara - Děkanát,
místnost LS 230</t>
  </si>
  <si>
    <t>do 30.5.2023</t>
  </si>
  <si>
    <r>
      <t xml:space="preserve">Procesor s výkonem minimálně 15 300 bodů podle Passmark CPU Mark na adrese http://www.cpubenchmark.net/high_end_cpus.html .
Paměť min. 16GB
Grafická karta min. 8 jádrová integrovaná s výkonem min. 21 000 bodů dle 3DMark Wild Life Unlimited  na adrese https://www.notebookcheck.net.
Min. 16 jádrový neural engine.
Webkamera min. 1080p
Integrovaný mikrofon.
Baterie s prodlouženou dobou výdrže min. 18 hodin.
Česká podsvícená klávesnice.
Pevný disk min. 512TB NVME SSD.
Display: lesklý min. 13,6" LED s rozlišením min. 2560 x 1 664 px, min. 500Nits.
Minimálně: Wifi min. 6 ax, Bluetooth min. v5.
Minimálně: 2x USB-C s thundebolt, 2x jack 3,5.
Operační systém: macOS (z důvodu kompatibility se stávajícím zařízením na ZČU).
Max. hmotnost notebooku 1,24 kg.
Kovové šasi.
Preferujeme stříbrnou barvu.
Záruka min. 24 měsíců.
Součástí je dále plně kompatibilní  </t>
    </r>
    <r>
      <rPr>
        <b/>
        <sz val="11"/>
        <color theme="1"/>
        <rFont val="Calibri"/>
        <family val="2"/>
        <charset val="238"/>
        <scheme val="minor"/>
      </rPr>
      <t>souměrná bezdrátová laserová myš</t>
    </r>
    <r>
      <rPr>
        <sz val="11"/>
        <color theme="1"/>
        <rFont val="Calibri"/>
        <family val="2"/>
        <charset val="238"/>
        <scheme val="minor"/>
      </rPr>
      <t xml:space="preserve"> s dotykovou ploškou, integrovaná baterie, výdrž min. 1 měsíc, preferujeme bílou barvu.
Součástí je dále plně kompatibilní </t>
    </r>
    <r>
      <rPr>
        <b/>
        <sz val="11"/>
        <color theme="1"/>
        <rFont val="Calibri"/>
        <family val="2"/>
        <charset val="238"/>
        <scheme val="minor"/>
      </rPr>
      <t>redukce USB -C</t>
    </r>
    <r>
      <rPr>
        <sz val="11"/>
        <color theme="1"/>
        <rFont val="Calibri"/>
        <family val="2"/>
        <charset val="238"/>
        <scheme val="minor"/>
      </rPr>
      <t xml:space="preserve"> s rozšířením na 1x Ethernet (RJ-45), 1x HDMI min. v. 2.0, min. 3x USB 3.2, min. 1x USB-C, čtečka micro SD a SD karet.
Součástí je pogumovaný </t>
    </r>
    <r>
      <rPr>
        <b/>
        <sz val="11"/>
        <color theme="1"/>
        <rFont val="Calibri"/>
        <family val="2"/>
        <charset val="238"/>
        <scheme val="minor"/>
      </rPr>
      <t>zálohovací externí SSD disk</t>
    </r>
    <r>
      <rPr>
        <sz val="11"/>
        <color theme="1"/>
        <rFont val="Calibri"/>
        <family val="2"/>
        <charset val="238"/>
        <scheme val="minor"/>
      </rPr>
      <t xml:space="preserve"> s kapacitou min. 1TB, připojení USB-C, rychlsot zápisu min. 1000MB/s, odolnost proti prachu a vodě, certifikaace IP55 a odolnost pádu z min. 2 m, HW šifrování min. 256 bit.
Součástí je dále </t>
    </r>
    <r>
      <rPr>
        <b/>
        <sz val="11"/>
        <color theme="1"/>
        <rFont val="Calibri"/>
        <family val="2"/>
        <charset val="238"/>
        <scheme val="minor"/>
      </rPr>
      <t>přenosné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pouzdro:</t>
    </r>
    <r>
      <rPr>
        <sz val="11"/>
        <color theme="1"/>
        <rFont val="Calibri"/>
        <family val="2"/>
        <charset val="238"/>
        <scheme val="minor"/>
      </rPr>
      <t xml:space="preserve"> uzavírání na zip, vnitřní kapsy, unisex, materiál polyester, preferujeme černou barvu.</t>
    </r>
  </si>
  <si>
    <r>
      <t xml:space="preserve">Operační systém macOS </t>
    </r>
    <r>
      <rPr>
        <sz val="11"/>
        <rFont val="Calibri"/>
        <family val="2"/>
        <charset val="238"/>
        <scheme val="minor"/>
      </rPr>
      <t>(z důvodu kompatibility se stávajícím zařízením na ZČU a pro práci s grafickými programy, které nejlépe a plnohodnotně pracují pouze pod tímto OS</t>
    </r>
    <r>
      <rPr>
        <sz val="11"/>
        <color theme="1"/>
        <rFont val="Calibri"/>
        <family val="2"/>
        <charset val="238"/>
        <scheme val="minor"/>
      </rPr>
      <t>). 
Min. 8-jádrové CPU, min. 8-jádrové GPU a min. 16-jádrový Neural Engin. 
Operační paměť minimálně 16 GB RAM. 
Displej 23,5'' s rozlišením min. 4480 x 2520 px a technologií IPS, jas min. 500 nitů, min. 218 ppi, min. 1 miliarda barev. 
Úložiště typu SSD o kapacitě minimálně 1TB. 
Integrovaná wifi karta a BT. 
CZ Klávesnice s TouchID. 
Trackpad. 
Kamera s rozlišením 1080p a ISP. 
1Gb/s RJ45 ethernetový port nebo příslušná redukce USB. 
Preferuje se stříbrná barva.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</si>
</sst>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zoomScale="62" zoomScaleNormal="62" workbookViewId="0">
      <selection activeCell="N8" sqref="N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34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hidden="1" customWidth="1"/>
    <col min="12" max="12" width="23.5703125" customWidth="1"/>
    <col min="13" max="13" width="39.5703125" style="4" customWidth="1"/>
    <col min="14" max="14" width="25.85546875" style="4" customWidth="1"/>
    <col min="15" max="15" width="17.7109375" style="4" hidden="1" customWidth="1"/>
    <col min="16" max="16" width="21.5703125" customWidth="1"/>
    <col min="17" max="17" width="24.5703125" customWidth="1"/>
    <col min="18" max="18" width="19.85546875" customWidth="1"/>
    <col min="19" max="19" width="19.140625" customWidth="1"/>
    <col min="20" max="20" width="11.5703125" hidden="1" customWidth="1"/>
    <col min="21" max="21" width="31.85546875" style="5" customWidth="1"/>
  </cols>
  <sheetData>
    <row r="1" spans="1:21" ht="40.9" customHeight="1" x14ac:dyDescent="0.25">
      <c r="B1" s="76" t="s">
        <v>35</v>
      </c>
      <c r="C1" s="77"/>
      <c r="D1" s="77"/>
      <c r="E1"/>
      <c r="G1" s="41"/>
      <c r="U1"/>
    </row>
    <row r="2" spans="1:21" ht="78" customHeight="1" x14ac:dyDescent="0.25">
      <c r="C2"/>
      <c r="D2" s="9"/>
      <c r="E2" s="10"/>
      <c r="G2" s="80"/>
      <c r="H2" s="81"/>
      <c r="I2" s="81"/>
      <c r="J2" s="81"/>
      <c r="K2" s="81"/>
      <c r="L2" s="81"/>
      <c r="M2" s="81"/>
      <c r="N2" s="1"/>
      <c r="O2" s="1"/>
      <c r="Q2" s="11"/>
      <c r="R2" s="11"/>
      <c r="T2" s="7"/>
      <c r="U2" s="8"/>
    </row>
    <row r="3" spans="1:21" x14ac:dyDescent="0.25">
      <c r="B3" s="13"/>
      <c r="C3" s="12" t="s">
        <v>0</v>
      </c>
      <c r="D3" s="75"/>
      <c r="E3" s="75"/>
      <c r="F3" s="75"/>
      <c r="G3" s="81"/>
      <c r="H3" s="81"/>
      <c r="I3" s="81"/>
      <c r="J3" s="81"/>
      <c r="K3" s="81"/>
      <c r="L3" s="81"/>
      <c r="M3" s="81"/>
      <c r="N3" s="5"/>
      <c r="O3" s="5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78" t="s">
        <v>2</v>
      </c>
      <c r="H5" s="79"/>
      <c r="I5" s="1"/>
      <c r="J5"/>
      <c r="M5" s="1"/>
      <c r="N5" s="19"/>
      <c r="O5" s="19"/>
      <c r="Q5" s="18" t="s">
        <v>2</v>
      </c>
      <c r="U5" s="6"/>
    </row>
    <row r="6" spans="1:21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23</v>
      </c>
      <c r="H6" s="38" t="s">
        <v>24</v>
      </c>
      <c r="I6" s="33" t="s">
        <v>16</v>
      </c>
      <c r="J6" s="32" t="s">
        <v>17</v>
      </c>
      <c r="K6" s="32" t="s">
        <v>32</v>
      </c>
      <c r="L6" s="35" t="s">
        <v>18</v>
      </c>
      <c r="M6" s="34" t="s">
        <v>19</v>
      </c>
      <c r="N6" s="32" t="s">
        <v>28</v>
      </c>
      <c r="O6" s="34" t="s">
        <v>20</v>
      </c>
      <c r="P6" s="32" t="s">
        <v>5</v>
      </c>
      <c r="Q6" s="36" t="s">
        <v>6</v>
      </c>
      <c r="R6" s="74" t="s">
        <v>7</v>
      </c>
      <c r="S6" s="74" t="s">
        <v>8</v>
      </c>
      <c r="T6" s="34" t="s">
        <v>21</v>
      </c>
      <c r="U6" s="34" t="s">
        <v>22</v>
      </c>
    </row>
    <row r="7" spans="1:21" ht="276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30</v>
      </c>
      <c r="F7" s="73" t="s">
        <v>42</v>
      </c>
      <c r="G7" s="91"/>
      <c r="H7" s="92"/>
      <c r="I7" s="46" t="s">
        <v>29</v>
      </c>
      <c r="J7" s="47" t="s">
        <v>31</v>
      </c>
      <c r="K7" s="48"/>
      <c r="L7" s="49" t="s">
        <v>33</v>
      </c>
      <c r="M7" s="49" t="s">
        <v>34</v>
      </c>
      <c r="N7" s="50">
        <v>60</v>
      </c>
      <c r="O7" s="51">
        <f>D7*P7</f>
        <v>53705</v>
      </c>
      <c r="P7" s="52">
        <v>53705</v>
      </c>
      <c r="Q7" s="95"/>
      <c r="R7" s="53">
        <f>D7*Q7</f>
        <v>0</v>
      </c>
      <c r="S7" s="54" t="str">
        <f>IF(ISNUMBER(Q7), IF(Q7&gt;P7,"NEVYHOVUJE","VYHOVUJE")," ")</f>
        <v xml:space="preserve"> </v>
      </c>
      <c r="T7" s="55"/>
      <c r="U7" s="56" t="s">
        <v>11</v>
      </c>
    </row>
    <row r="8" spans="1:21" ht="409.5" customHeight="1" thickBot="1" x14ac:dyDescent="0.3">
      <c r="A8" s="20"/>
      <c r="B8" s="57">
        <v>2</v>
      </c>
      <c r="C8" s="58" t="s">
        <v>37</v>
      </c>
      <c r="D8" s="59">
        <v>1</v>
      </c>
      <c r="E8" s="60" t="s">
        <v>30</v>
      </c>
      <c r="F8" s="72" t="s">
        <v>41</v>
      </c>
      <c r="G8" s="93"/>
      <c r="H8" s="94"/>
      <c r="I8" s="61" t="s">
        <v>29</v>
      </c>
      <c r="J8" s="62" t="s">
        <v>31</v>
      </c>
      <c r="K8" s="63"/>
      <c r="L8" s="64" t="s">
        <v>38</v>
      </c>
      <c r="M8" s="64" t="s">
        <v>39</v>
      </c>
      <c r="N8" s="65" t="s">
        <v>40</v>
      </c>
      <c r="O8" s="66">
        <f>D8*P8</f>
        <v>46600</v>
      </c>
      <c r="P8" s="67">
        <v>46600</v>
      </c>
      <c r="Q8" s="96"/>
      <c r="R8" s="68">
        <f>D8*Q8</f>
        <v>0</v>
      </c>
      <c r="S8" s="69" t="str">
        <f>IF(ISNUMBER(Q8), IF(Q8&gt;P8,"NEVYHOVUJE","VYHOVUJE")," ")</f>
        <v xml:space="preserve"> </v>
      </c>
      <c r="T8" s="70"/>
      <c r="U8" s="71" t="s">
        <v>12</v>
      </c>
    </row>
    <row r="9" spans="1:21" ht="17.45" customHeight="1" thickTop="1" thickBot="1" x14ac:dyDescent="0.3">
      <c r="C9"/>
      <c r="D9"/>
      <c r="E9"/>
      <c r="F9"/>
      <c r="G9"/>
      <c r="H9"/>
      <c r="I9"/>
      <c r="J9"/>
      <c r="M9"/>
      <c r="N9"/>
      <c r="O9"/>
    </row>
    <row r="10" spans="1:21" ht="51.75" customHeight="1" thickTop="1" thickBot="1" x14ac:dyDescent="0.3">
      <c r="B10" s="89" t="s">
        <v>27</v>
      </c>
      <c r="C10" s="89"/>
      <c r="D10" s="89"/>
      <c r="E10" s="89"/>
      <c r="F10" s="89"/>
      <c r="G10" s="89"/>
      <c r="H10" s="40"/>
      <c r="I10" s="40"/>
      <c r="J10" s="21"/>
      <c r="K10" s="21"/>
      <c r="L10" s="6"/>
      <c r="M10" s="6"/>
      <c r="N10" s="22"/>
      <c r="O10" s="22"/>
      <c r="P10" s="23" t="s">
        <v>9</v>
      </c>
      <c r="Q10" s="86" t="s">
        <v>10</v>
      </c>
      <c r="R10" s="87"/>
      <c r="S10" s="88"/>
      <c r="T10" s="24"/>
      <c r="U10" s="25"/>
    </row>
    <row r="11" spans="1:21" ht="50.45" customHeight="1" thickTop="1" thickBot="1" x14ac:dyDescent="0.3">
      <c r="B11" s="90" t="s">
        <v>25</v>
      </c>
      <c r="C11" s="90"/>
      <c r="D11" s="90"/>
      <c r="E11" s="90"/>
      <c r="F11" s="90"/>
      <c r="G11" s="90"/>
      <c r="H11" s="90"/>
      <c r="I11" s="26"/>
      <c r="L11" s="9"/>
      <c r="M11" s="9"/>
      <c r="N11" s="27"/>
      <c r="O11" s="27"/>
      <c r="P11" s="28">
        <f>SUM(O7:O8)</f>
        <v>100305</v>
      </c>
      <c r="Q11" s="83">
        <f>SUM(R7:R8)</f>
        <v>0</v>
      </c>
      <c r="R11" s="84"/>
      <c r="S11" s="85"/>
    </row>
    <row r="12" spans="1:21" ht="15.75" thickTop="1" x14ac:dyDescent="0.25">
      <c r="B12" s="82" t="s">
        <v>26</v>
      </c>
      <c r="C12" s="82"/>
      <c r="D12" s="82"/>
      <c r="E12" s="82"/>
      <c r="F12" s="82"/>
      <c r="G12" s="82"/>
      <c r="H12" s="75"/>
      <c r="I12" s="11"/>
      <c r="J12" s="11"/>
      <c r="K12" s="11"/>
      <c r="L12" s="11"/>
      <c r="M12" s="5"/>
      <c r="N12" s="5"/>
      <c r="O12" s="5"/>
      <c r="P12" s="11"/>
      <c r="Q12" s="11"/>
      <c r="R12" s="11"/>
    </row>
    <row r="13" spans="1:21" x14ac:dyDescent="0.25">
      <c r="B13" s="39"/>
      <c r="C13" s="39"/>
      <c r="D13" s="39"/>
      <c r="E13" s="39"/>
      <c r="F13" s="39"/>
      <c r="G13" s="75"/>
      <c r="H13" s="75"/>
      <c r="I13" s="11"/>
      <c r="J13" s="11"/>
      <c r="K13" s="11"/>
      <c r="L13" s="11"/>
      <c r="M13" s="5"/>
      <c r="N13" s="5"/>
      <c r="O13" s="5"/>
      <c r="P13" s="11"/>
      <c r="Q13" s="11"/>
      <c r="R13" s="11"/>
    </row>
    <row r="14" spans="1:21" x14ac:dyDescent="0.25">
      <c r="B14" s="39"/>
      <c r="C14" s="39"/>
      <c r="D14" s="39"/>
      <c r="E14" s="39"/>
      <c r="F14" s="39"/>
      <c r="G14" s="75"/>
      <c r="H14" s="75"/>
      <c r="I14" s="11"/>
      <c r="J14" s="11"/>
      <c r="K14" s="11"/>
      <c r="L14" s="11"/>
      <c r="M14" s="5"/>
      <c r="N14" s="5"/>
      <c r="O14" s="5"/>
      <c r="P14" s="11"/>
      <c r="Q14" s="11"/>
      <c r="R14" s="11"/>
    </row>
    <row r="15" spans="1:21" x14ac:dyDescent="0.25">
      <c r="B15" s="39"/>
      <c r="C15" s="39"/>
      <c r="D15" s="39"/>
      <c r="E15" s="39"/>
      <c r="F15" s="39"/>
      <c r="G15" s="75"/>
      <c r="H15" s="75"/>
      <c r="I15" s="11"/>
      <c r="J15" s="11"/>
      <c r="K15" s="11"/>
      <c r="L15" s="11"/>
      <c r="M15" s="5"/>
      <c r="N15" s="5"/>
      <c r="O15" s="5"/>
      <c r="P15" s="11"/>
      <c r="Q15" s="11"/>
      <c r="R15" s="11"/>
    </row>
    <row r="16" spans="1:21" ht="19.899999999999999" customHeight="1" x14ac:dyDescent="0.25">
      <c r="C16" s="21"/>
      <c r="D16" s="29"/>
      <c r="E16" s="21"/>
      <c r="F16" s="21"/>
      <c r="G16" s="75"/>
      <c r="H16" s="75"/>
      <c r="I16" s="11"/>
      <c r="J16" s="11"/>
      <c r="K16" s="11"/>
      <c r="L16" s="11"/>
      <c r="M16" s="5"/>
      <c r="N16" s="5"/>
      <c r="O16" s="5"/>
      <c r="P16" s="11"/>
      <c r="Q16" s="11"/>
      <c r="R16" s="11"/>
    </row>
    <row r="17" spans="3:18" ht="19.899999999999999" customHeight="1" x14ac:dyDescent="0.25">
      <c r="H17" s="30"/>
      <c r="I17" s="11"/>
      <c r="J17" s="11"/>
      <c r="K17" s="11"/>
      <c r="L17" s="11"/>
      <c r="M17" s="5"/>
      <c r="N17" s="5"/>
      <c r="O17" s="5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75"/>
      <c r="H18" s="75"/>
      <c r="I18" s="11"/>
      <c r="J18" s="11"/>
      <c r="K18" s="11"/>
      <c r="L18" s="11"/>
      <c r="M18" s="5"/>
      <c r="N18" s="5"/>
      <c r="O18" s="5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75"/>
      <c r="H19" s="75"/>
      <c r="I19" s="11"/>
      <c r="J19" s="11"/>
      <c r="K19" s="11"/>
      <c r="L19" s="11"/>
      <c r="M19" s="5"/>
      <c r="N19" s="5"/>
      <c r="O19" s="5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75"/>
      <c r="H20" s="75"/>
      <c r="I20" s="11"/>
      <c r="J20" s="11"/>
      <c r="K20" s="11"/>
      <c r="L20" s="11"/>
      <c r="M20" s="5"/>
      <c r="N20" s="5"/>
      <c r="O20" s="5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75"/>
      <c r="H21" s="75"/>
      <c r="I21" s="11"/>
      <c r="J21" s="11"/>
      <c r="K21" s="11"/>
      <c r="L21" s="11"/>
      <c r="M21" s="5"/>
      <c r="N21" s="5"/>
      <c r="O21" s="5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75"/>
      <c r="H22" s="75"/>
      <c r="I22" s="11"/>
      <c r="J22" s="11"/>
      <c r="K22" s="11"/>
      <c r="L22" s="11"/>
      <c r="M22" s="5"/>
      <c r="N22" s="5"/>
      <c r="O22" s="5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75"/>
      <c r="H23" s="75"/>
      <c r="I23" s="11"/>
      <c r="J23" s="11"/>
      <c r="K23" s="11"/>
      <c r="L23" s="11"/>
      <c r="M23" s="5"/>
      <c r="N23" s="5"/>
      <c r="O23" s="5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75"/>
      <c r="H24" s="75"/>
      <c r="I24" s="11"/>
      <c r="J24" s="11"/>
      <c r="K24" s="11"/>
      <c r="L24" s="11"/>
      <c r="M24" s="5"/>
      <c r="N24" s="5"/>
      <c r="O24" s="5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5"/>
      <c r="N25" s="5"/>
      <c r="O25" s="5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5"/>
      <c r="N26" s="5"/>
      <c r="O26" s="5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5"/>
      <c r="N27" s="5"/>
      <c r="O27" s="5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5"/>
      <c r="N28" s="5"/>
      <c r="O28" s="5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5"/>
      <c r="N29" s="5"/>
      <c r="O29" s="5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5"/>
      <c r="N30" s="5"/>
      <c r="O30" s="5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5"/>
      <c r="N31" s="5"/>
      <c r="O31" s="5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5"/>
      <c r="N32" s="5"/>
      <c r="O32" s="5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5"/>
      <c r="N33" s="5"/>
      <c r="O33" s="5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5"/>
      <c r="N34" s="5"/>
      <c r="O34" s="5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5"/>
      <c r="N35" s="5"/>
      <c r="O35" s="5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5"/>
      <c r="N36" s="5"/>
      <c r="O36" s="5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5"/>
      <c r="N37" s="5"/>
      <c r="O37" s="5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5"/>
      <c r="N38" s="5"/>
      <c r="O38" s="5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5"/>
      <c r="N39" s="5"/>
      <c r="O39" s="5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5"/>
      <c r="N40" s="5"/>
      <c r="O40" s="5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5"/>
      <c r="N41" s="5"/>
      <c r="O41" s="5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5"/>
      <c r="N42" s="5"/>
      <c r="O42" s="5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5"/>
      <c r="N43" s="5"/>
      <c r="O43" s="5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5"/>
      <c r="N44" s="5"/>
      <c r="O44" s="5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5"/>
      <c r="N45" s="5"/>
      <c r="O45" s="5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5"/>
      <c r="N46" s="5"/>
      <c r="O46" s="5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5"/>
      <c r="N47" s="5"/>
      <c r="O47" s="5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5"/>
      <c r="N48" s="5"/>
      <c r="O48" s="5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5"/>
      <c r="N49" s="5"/>
      <c r="O49" s="5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5"/>
      <c r="N50" s="5"/>
      <c r="O50" s="5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5"/>
      <c r="N51" s="5"/>
      <c r="O51" s="5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5"/>
      <c r="N52" s="5"/>
      <c r="O52" s="5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5"/>
      <c r="N53" s="5"/>
      <c r="O53" s="5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5"/>
      <c r="N54" s="5"/>
      <c r="O54" s="5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5"/>
      <c r="N55" s="5"/>
      <c r="O55" s="5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5"/>
      <c r="N56" s="5"/>
      <c r="O56" s="5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5"/>
      <c r="N57" s="5"/>
      <c r="O57" s="5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5"/>
      <c r="N58" s="5"/>
      <c r="O58" s="5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5"/>
      <c r="N59" s="5"/>
      <c r="O59" s="5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5"/>
      <c r="N60" s="5"/>
      <c r="O60" s="5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5"/>
      <c r="N61" s="5"/>
      <c r="O61" s="5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5"/>
      <c r="N62" s="5"/>
      <c r="O62" s="5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5"/>
      <c r="N63" s="5"/>
      <c r="O63" s="5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5"/>
      <c r="N64" s="5"/>
      <c r="O64" s="5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5"/>
      <c r="N65" s="5"/>
      <c r="O65" s="5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5"/>
      <c r="N66" s="5"/>
      <c r="O66" s="5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5"/>
      <c r="N67" s="5"/>
      <c r="O67" s="5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5"/>
      <c r="N68" s="5"/>
      <c r="O68" s="5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5"/>
      <c r="N69" s="5"/>
      <c r="O69" s="5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5"/>
      <c r="N70" s="5"/>
      <c r="O70" s="5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5"/>
      <c r="N71" s="5"/>
      <c r="O71" s="5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5"/>
      <c r="N72" s="5"/>
      <c r="O72" s="5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5"/>
      <c r="N73" s="5"/>
      <c r="O73" s="5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5"/>
      <c r="N74" s="5"/>
      <c r="O74" s="5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5"/>
      <c r="N75" s="5"/>
      <c r="O75" s="5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5"/>
      <c r="N76" s="5"/>
      <c r="O76" s="5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5"/>
      <c r="N77" s="5"/>
      <c r="O77" s="5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5"/>
      <c r="N78" s="5"/>
      <c r="O78" s="5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5"/>
      <c r="N79" s="5"/>
      <c r="O79" s="5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5"/>
      <c r="N80" s="5"/>
      <c r="O80" s="5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5"/>
      <c r="N81" s="5"/>
      <c r="O81" s="5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5"/>
      <c r="N82" s="5"/>
      <c r="O82" s="5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5"/>
      <c r="N83" s="5"/>
      <c r="O83" s="5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5"/>
      <c r="N84" s="5"/>
      <c r="O84" s="5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5"/>
      <c r="N85" s="5"/>
      <c r="O85" s="5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5"/>
      <c r="N86" s="5"/>
      <c r="O86" s="5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5"/>
      <c r="N87" s="5"/>
      <c r="O87" s="5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5"/>
      <c r="N88" s="5"/>
      <c r="O88" s="5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5"/>
      <c r="N89" s="5"/>
      <c r="O89" s="5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5"/>
      <c r="N90" s="5"/>
      <c r="O90" s="5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5"/>
      <c r="N91" s="5"/>
      <c r="O91" s="5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5"/>
      <c r="N92" s="5"/>
      <c r="O92" s="5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5"/>
      <c r="N93" s="5"/>
      <c r="O93" s="5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5"/>
      <c r="N94" s="5"/>
      <c r="O94" s="5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5"/>
      <c r="N95" s="5"/>
      <c r="O95" s="5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5"/>
      <c r="N96" s="5"/>
      <c r="O96" s="5"/>
      <c r="P96" s="11"/>
      <c r="Q96" s="11"/>
      <c r="R96" s="11"/>
    </row>
    <row r="97" spans="3:15" ht="19.899999999999999" customHeight="1" x14ac:dyDescent="0.25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5"/>
      <c r="N97" s="5"/>
      <c r="O97" s="5"/>
    </row>
    <row r="98" spans="3:15" ht="19.899999999999999" customHeight="1" x14ac:dyDescent="0.25">
      <c r="C98"/>
      <c r="E98"/>
      <c r="F98"/>
      <c r="J98"/>
    </row>
    <row r="99" spans="3:15" ht="19.899999999999999" customHeight="1" x14ac:dyDescent="0.25">
      <c r="C99"/>
      <c r="E99"/>
      <c r="F99"/>
      <c r="J99"/>
    </row>
    <row r="100" spans="3:15" ht="19.899999999999999" customHeight="1" x14ac:dyDescent="0.25">
      <c r="C100"/>
      <c r="E100"/>
      <c r="F100"/>
      <c r="J100"/>
    </row>
    <row r="101" spans="3:15" ht="19.899999999999999" customHeight="1" x14ac:dyDescent="0.25">
      <c r="C101"/>
      <c r="E101"/>
      <c r="F101"/>
      <c r="J101"/>
    </row>
    <row r="102" spans="3:15" ht="19.899999999999999" customHeight="1" x14ac:dyDescent="0.25">
      <c r="C102"/>
      <c r="E102"/>
      <c r="F102"/>
      <c r="J102"/>
    </row>
    <row r="103" spans="3:15" ht="19.899999999999999" customHeight="1" x14ac:dyDescent="0.25">
      <c r="C103"/>
      <c r="E103"/>
      <c r="F103"/>
      <c r="J103"/>
    </row>
    <row r="104" spans="3:15" ht="19.899999999999999" customHeight="1" x14ac:dyDescent="0.25">
      <c r="C104"/>
      <c r="E104"/>
      <c r="F104"/>
      <c r="J104"/>
    </row>
    <row r="105" spans="3:15" ht="19.899999999999999" customHeight="1" x14ac:dyDescent="0.25">
      <c r="C105"/>
      <c r="E105"/>
      <c r="F105"/>
      <c r="J105"/>
    </row>
    <row r="106" spans="3:15" x14ac:dyDescent="0.25">
      <c r="C106"/>
      <c r="E106"/>
      <c r="F106"/>
      <c r="J106"/>
    </row>
    <row r="107" spans="3:15" x14ac:dyDescent="0.25">
      <c r="C107"/>
      <c r="E107"/>
      <c r="F107"/>
      <c r="J107"/>
    </row>
    <row r="108" spans="3:15" x14ac:dyDescent="0.25">
      <c r="C108"/>
      <c r="E108"/>
      <c r="F108"/>
      <c r="J108"/>
    </row>
    <row r="109" spans="3:15" x14ac:dyDescent="0.25">
      <c r="C109"/>
      <c r="E109"/>
      <c r="F109"/>
      <c r="J109"/>
    </row>
    <row r="110" spans="3:15" x14ac:dyDescent="0.25">
      <c r="C110"/>
      <c r="E110"/>
      <c r="F110"/>
      <c r="J110"/>
    </row>
    <row r="111" spans="3:15" x14ac:dyDescent="0.25">
      <c r="C111"/>
      <c r="E111"/>
      <c r="F111"/>
      <c r="J111"/>
    </row>
    <row r="112" spans="3:15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NlbDDEEiJWIPJhIpMOZh7Db0p7BvYPCPuyL4lukHDOqcH08Uy9gBriAsCTRNe+4FGqU/fWZ5Hp5gJU5rCgUiEA==" saltValue="vA0nLH+lyX65jQbdkUEJCA==" spinCount="100000" sheet="1" objects="1" scenarios="1"/>
  <mergeCells count="8">
    <mergeCell ref="B1:D1"/>
    <mergeCell ref="G5:H5"/>
    <mergeCell ref="G2:M3"/>
    <mergeCell ref="B12:G12"/>
    <mergeCell ref="Q11:S11"/>
    <mergeCell ref="Q10:S10"/>
    <mergeCell ref="B10:G10"/>
    <mergeCell ref="B11:H11"/>
  </mergeCells>
  <conditionalFormatting sqref="D7:D8 B7:B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S7:S8">
    <cfRule type="cellIs" dxfId="5" priority="80" operator="equal">
      <formula>"VYHOVUJE"</formula>
    </cfRule>
  </conditionalFormatting>
  <conditionalFormatting sqref="S7:S8">
    <cfRule type="cellIs" dxfId="4" priority="79" operator="equal">
      <formula>"NEVYHOVUJE"</formula>
    </cfRule>
  </conditionalFormatting>
  <conditionalFormatting sqref="G7:H8 Q7:Q8">
    <cfRule type="containsBlanks" dxfId="3" priority="73">
      <formula>LEN(TRIM(G7))=0</formula>
    </cfRule>
  </conditionalFormatting>
  <conditionalFormatting sqref="G7:H8 Q7:Q8">
    <cfRule type="notContainsBlanks" dxfId="2" priority="71">
      <formula>LEN(TRIM(G7))&gt;0</formula>
    </cfRule>
  </conditionalFormatting>
  <conditionalFormatting sqref="G7:H8 Q7:Q8">
    <cfRule type="notContainsBlanks" dxfId="1" priority="70">
      <formula>LEN(TRIM(G7))&gt;0</formula>
    </cfRule>
  </conditionalFormatting>
  <conditionalFormatting sqref="G7:H8">
    <cfRule type="notContainsBlanks" dxfId="0" priority="69">
      <formula>LEN(TRIM(G7))&gt;0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2023-02-06T11:42:37Z</cp:lastPrinted>
  <dcterms:created xsi:type="dcterms:W3CDTF">2014-03-05T12:43:32Z</dcterms:created>
  <dcterms:modified xsi:type="dcterms:W3CDTF">2023-02-15T13:33:26Z</dcterms:modified>
</cp:coreProperties>
</file>